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81 新需要獲得に向けたイノベーション創出支援事業\010‗令和2年度\010_新需要‗要綱・様式\020_起案\"/>
    </mc:Choice>
  </mc:AlternateContent>
  <bookViews>
    <workbookView xWindow="240" yWindow="45" windowWidth="11700" windowHeight="7425"/>
  </bookViews>
  <sheets>
    <sheet name="変更届_付表　変更〇回目" sheetId="14" r:id="rId1"/>
  </sheets>
  <externalReferences>
    <externalReference r:id="rId2"/>
    <externalReference r:id="rId3"/>
    <externalReference r:id="rId4"/>
  </externalReferences>
  <definedNames>
    <definedName name="_Fill" hidden="1">#REF!</definedName>
    <definedName name="_xlnm.Print_Area" localSheetId="0">'変更届_付表　変更〇回目'!$A$1:$AA$19</definedName>
    <definedName name="開発区分">[1]名前の定義!$B$3:$B$4</definedName>
    <definedName name="開発支援テーマ">[2]名前の定義!$A$1:$A$15</definedName>
    <definedName name="開発分野">#REF!</definedName>
    <definedName name="業種">[1]名前の定義!$D$3:$D$6</definedName>
    <definedName name="債権者明細">#REF!</definedName>
    <definedName name="支出内訳書">#REF!</definedName>
    <definedName name="支払額調書">#REF!</definedName>
    <definedName name="小科目">[3]入力!#REF!</definedName>
    <definedName name="申請者の形態">[1]名前の定義!$C$3:$C$8</definedName>
    <definedName name="提出日">[1]名前の定義!#REF!</definedName>
    <definedName name="被災地連携">[1]名前の定義!#REF!</definedName>
  </definedNames>
  <calcPr calcId="162913"/>
</workbook>
</file>

<file path=xl/calcChain.xml><?xml version="1.0" encoding="utf-8"?>
<calcChain xmlns="http://schemas.openxmlformats.org/spreadsheetml/2006/main">
  <c r="Z13" i="14" l="1"/>
  <c r="W13" i="14"/>
  <c r="T13" i="14"/>
  <c r="N13" i="14"/>
  <c r="K13" i="14"/>
  <c r="H13" i="14"/>
  <c r="Y18" i="14" l="1"/>
  <c r="X18" i="14"/>
  <c r="V18" i="14"/>
  <c r="U18" i="14"/>
  <c r="S18" i="14"/>
  <c r="R18" i="14"/>
  <c r="M18" i="14"/>
  <c r="L18" i="14"/>
  <c r="J18" i="14"/>
  <c r="I18" i="14"/>
  <c r="G18" i="14"/>
  <c r="F18" i="14"/>
  <c r="Q17" i="14"/>
  <c r="P17" i="14"/>
  <c r="O17" i="14"/>
  <c r="E17" i="14"/>
  <c r="D17" i="14"/>
  <c r="C17" i="14"/>
  <c r="A17" i="14"/>
  <c r="Z16" i="14"/>
  <c r="W16" i="14"/>
  <c r="T16" i="14"/>
  <c r="Q16" i="14" s="1"/>
  <c r="P16" i="14"/>
  <c r="O16" i="14"/>
  <c r="N16" i="14"/>
  <c r="K16" i="14"/>
  <c r="H16" i="14"/>
  <c r="D16" i="14"/>
  <c r="C16" i="14"/>
  <c r="A16" i="14"/>
  <c r="Z15" i="14"/>
  <c r="W15" i="14"/>
  <c r="T15" i="14"/>
  <c r="Q15" i="14"/>
  <c r="P15" i="14"/>
  <c r="O15" i="14"/>
  <c r="N15" i="14"/>
  <c r="K15" i="14"/>
  <c r="H15" i="14"/>
  <c r="E15" i="14"/>
  <c r="D15" i="14"/>
  <c r="C15" i="14"/>
  <c r="A15" i="14"/>
  <c r="Z14" i="14"/>
  <c r="W14" i="14"/>
  <c r="T14" i="14"/>
  <c r="Q14" i="14" s="1"/>
  <c r="P14" i="14"/>
  <c r="O14" i="14"/>
  <c r="N14" i="14"/>
  <c r="K14" i="14"/>
  <c r="H14" i="14"/>
  <c r="D14" i="14"/>
  <c r="C14" i="14"/>
  <c r="A14" i="14"/>
  <c r="Q13" i="14"/>
  <c r="P13" i="14"/>
  <c r="O13" i="14"/>
  <c r="E13" i="14"/>
  <c r="D13" i="14"/>
  <c r="C13" i="14"/>
  <c r="A13" i="14"/>
  <c r="Z12" i="14"/>
  <c r="W12" i="14"/>
  <c r="T12" i="14"/>
  <c r="Q12" i="14" s="1"/>
  <c r="P12" i="14"/>
  <c r="O12" i="14"/>
  <c r="N12" i="14"/>
  <c r="K12" i="14"/>
  <c r="H12" i="14"/>
  <c r="D12" i="14"/>
  <c r="C12" i="14"/>
  <c r="A12" i="14"/>
  <c r="Z11" i="14"/>
  <c r="W11" i="14"/>
  <c r="T11" i="14"/>
  <c r="Q11" i="14"/>
  <c r="P11" i="14"/>
  <c r="O11" i="14"/>
  <c r="N11" i="14"/>
  <c r="K11" i="14"/>
  <c r="H11" i="14"/>
  <c r="E11" i="14"/>
  <c r="D11" i="14"/>
  <c r="C11" i="14"/>
  <c r="A11" i="14"/>
  <c r="Z10" i="14"/>
  <c r="W10" i="14"/>
  <c r="T10" i="14"/>
  <c r="Q10" i="14" s="1"/>
  <c r="P10" i="14"/>
  <c r="O10" i="14"/>
  <c r="N10" i="14"/>
  <c r="K10" i="14"/>
  <c r="H10" i="14"/>
  <c r="D10" i="14"/>
  <c r="C10" i="14"/>
  <c r="A10" i="14"/>
  <c r="Z9" i="14"/>
  <c r="W9" i="14"/>
  <c r="T9" i="14"/>
  <c r="Q9" i="14"/>
  <c r="P9" i="14"/>
  <c r="O9" i="14"/>
  <c r="N9" i="14"/>
  <c r="K9" i="14"/>
  <c r="H9" i="14"/>
  <c r="E9" i="14"/>
  <c r="D9" i="14"/>
  <c r="C9" i="14"/>
  <c r="A9" i="14"/>
  <c r="Z8" i="14"/>
  <c r="Z18" i="14" s="1"/>
  <c r="W8" i="14"/>
  <c r="T8" i="14"/>
  <c r="T18" i="14" s="1"/>
  <c r="P8" i="14"/>
  <c r="O8" i="14"/>
  <c r="N8" i="14"/>
  <c r="N18" i="14" s="1"/>
  <c r="K8" i="14"/>
  <c r="H8" i="14"/>
  <c r="H18" i="14" s="1"/>
  <c r="D8" i="14"/>
  <c r="D18" i="14" s="1"/>
  <c r="C8" i="14"/>
  <c r="A8" i="14"/>
  <c r="P18" i="14" l="1"/>
  <c r="E10" i="14"/>
  <c r="E12" i="14"/>
  <c r="E14" i="14"/>
  <c r="E16" i="14"/>
  <c r="C18" i="14"/>
  <c r="E8" i="14"/>
  <c r="K18" i="14"/>
  <c r="O18" i="14"/>
  <c r="Q8" i="14"/>
  <c r="Q18" i="14" s="1"/>
  <c r="W18" i="14"/>
  <c r="E18" i="14" l="1"/>
</calcChain>
</file>

<file path=xl/sharedStrings.xml><?xml version="1.0" encoding="utf-8"?>
<sst xmlns="http://schemas.openxmlformats.org/spreadsheetml/2006/main" count="62" uniqueCount="33">
  <si>
    <t>１期</t>
    <rPh sb="1" eb="2">
      <t>キ</t>
    </rPh>
    <phoneticPr fontId="3"/>
  </si>
  <si>
    <t>２期</t>
    <rPh sb="1" eb="2">
      <t>キ</t>
    </rPh>
    <phoneticPr fontId="3"/>
  </si>
  <si>
    <t>３期</t>
    <rPh sb="1" eb="2">
      <t>キ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</si>
  <si>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</si>
  <si>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</si>
  <si>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助成金額</t>
    <rPh sb="0" eb="2">
      <t>ジョセイ</t>
    </rPh>
    <rPh sb="2" eb="4">
      <t>キンガク</t>
    </rPh>
    <phoneticPr fontId="3"/>
  </si>
  <si>
    <t>合計</t>
    <rPh sb="0" eb="2">
      <t>ゴウケイ</t>
    </rPh>
    <phoneticPr fontId="3"/>
  </si>
  <si>
    <t>公社記入欄</t>
    <rPh sb="0" eb="2">
      <t>コウシャ</t>
    </rPh>
    <rPh sb="2" eb="4">
      <t>キニュウ</t>
    </rPh>
    <rPh sb="4" eb="5">
      <t>ラン</t>
    </rPh>
    <phoneticPr fontId="3"/>
  </si>
  <si>
    <t>変更前予定額</t>
    <rPh sb="0" eb="2">
      <t>ヘンコウ</t>
    </rPh>
    <rPh sb="2" eb="3">
      <t>マエ</t>
    </rPh>
    <rPh sb="3" eb="5">
      <t>ヨテイ</t>
    </rPh>
    <rPh sb="5" eb="6">
      <t>ガク</t>
    </rPh>
    <phoneticPr fontId="3"/>
  </si>
  <si>
    <t>(単位：円)</t>
    <rPh sb="1" eb="3">
      <t>タンイ</t>
    </rPh>
    <rPh sb="4" eb="5">
      <t>エン</t>
    </rPh>
    <phoneticPr fontId="3"/>
  </si>
  <si>
    <t>原材料
・
副資材費</t>
    <rPh sb="0" eb="3">
      <t>ゲンザイリョウ</t>
    </rPh>
    <rPh sb="6" eb="7">
      <t>フク</t>
    </rPh>
    <rPh sb="7" eb="9">
      <t>シザイ</t>
    </rPh>
    <rPh sb="9" eb="10">
      <t>ヒ</t>
    </rPh>
    <phoneticPr fontId="5"/>
  </si>
  <si>
    <t>委託
・
外注費</t>
    <rPh sb="0" eb="2">
      <t>イタク</t>
    </rPh>
    <rPh sb="5" eb="8">
      <t>ガイチュウヒ</t>
    </rPh>
    <phoneticPr fontId="7"/>
  </si>
  <si>
    <t>直接人件費</t>
    <rPh sb="0" eb="2">
      <t>チョクセツ</t>
    </rPh>
    <rPh sb="2" eb="5">
      <t>ジンケンヒ</t>
    </rPh>
    <phoneticPr fontId="7"/>
  </si>
  <si>
    <t>広告費</t>
    <rPh sb="0" eb="3">
      <t>コウコクヒ</t>
    </rPh>
    <phoneticPr fontId="8"/>
  </si>
  <si>
    <t>機械装置・
工具器具費</t>
    <rPh sb="0" eb="2">
      <t>キカイ</t>
    </rPh>
    <rPh sb="2" eb="4">
      <t>ソウチ</t>
    </rPh>
    <rPh sb="6" eb="8">
      <t>コウグ</t>
    </rPh>
    <rPh sb="8" eb="10">
      <t>キグ</t>
    </rPh>
    <rPh sb="10" eb="11">
      <t>ヒ</t>
    </rPh>
    <phoneticPr fontId="5"/>
  </si>
  <si>
    <t>産業財産権出願・
導入費</t>
    <rPh sb="0" eb="2">
      <t>サンギョウ</t>
    </rPh>
    <rPh sb="2" eb="5">
      <t>ザイサンケン</t>
    </rPh>
    <rPh sb="5" eb="7">
      <t>シュツガン</t>
    </rPh>
    <rPh sb="9" eb="11">
      <t>ドウニュウ</t>
    </rPh>
    <rPh sb="11" eb="12">
      <t>ヒ</t>
    </rPh>
    <phoneticPr fontId="8"/>
  </si>
  <si>
    <t>その他助成対象外
経費</t>
    <rPh sb="2" eb="3">
      <t>タ</t>
    </rPh>
    <rPh sb="3" eb="5">
      <t>ジョセイ</t>
    </rPh>
    <rPh sb="5" eb="7">
      <t>タイショウ</t>
    </rPh>
    <rPh sb="7" eb="8">
      <t>ガイ</t>
    </rPh>
    <rPh sb="9" eb="11">
      <t>ケイヒ</t>
    </rPh>
    <phoneticPr fontId="3"/>
  </si>
  <si>
    <t>展示会等参加費</t>
    <rPh sb="3" eb="4">
      <t>ナド</t>
    </rPh>
    <rPh sb="4" eb="6">
      <t>サンカ</t>
    </rPh>
    <phoneticPr fontId="8"/>
  </si>
  <si>
    <t>変更</t>
    <rPh sb="0" eb="2">
      <t>ヘンコウ</t>
    </rPh>
    <phoneticPr fontId="3"/>
  </si>
  <si>
    <t>回目</t>
    <rPh sb="0" eb="2">
      <t>カイメ</t>
    </rPh>
    <phoneticPr fontId="3"/>
  </si>
  <si>
    <t>合　　　　計</t>
    <rPh sb="0" eb="1">
      <t>ゴウ</t>
    </rPh>
    <rPh sb="5" eb="6">
      <t>ケイ</t>
    </rPh>
    <phoneticPr fontId="5"/>
  </si>
  <si>
    <t>　助成事業変更内容</t>
    <rPh sb="1" eb="3">
      <t>ジョセイ</t>
    </rPh>
    <rPh sb="3" eb="5">
      <t>ジギョウ</t>
    </rPh>
    <rPh sb="5" eb="7">
      <t>ヘンコウ</t>
    </rPh>
    <rPh sb="7" eb="9">
      <t>ナイヨウ</t>
    </rPh>
    <phoneticPr fontId="3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</si>
  <si>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</si>
  <si>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</si>
  <si>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</si>
  <si>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／</t>
    <phoneticPr fontId="3"/>
  </si>
  <si>
    <t>専門家指導費</t>
    <rPh sb="0" eb="6">
      <t>センモンカシドウヒ</t>
    </rPh>
    <phoneticPr fontId="7"/>
  </si>
  <si>
    <t>年　月　日～　年　月　日</t>
    <rPh sb="0" eb="1">
      <t>ネン</t>
    </rPh>
    <rPh sb="2" eb="3">
      <t>ガツ</t>
    </rPh>
    <rPh sb="4" eb="5">
      <t>ニチ</t>
    </rPh>
    <rPh sb="7" eb="8">
      <t>ネン</t>
    </rPh>
    <rPh sb="9" eb="10">
      <t>ガツ</t>
    </rPh>
    <rPh sb="11" eb="12">
      <t>ニチ</t>
    </rPh>
    <phoneticPr fontId="3"/>
  </si>
  <si>
    <t>　年　月　日～　年　月　日</t>
    <rPh sb="1" eb="2">
      <t>ネン</t>
    </rPh>
    <rPh sb="3" eb="4">
      <t>ガツ</t>
    </rPh>
    <rPh sb="5" eb="6">
      <t>ニチ</t>
    </rPh>
    <rPh sb="8" eb="9">
      <t>ネン</t>
    </rPh>
    <rPh sb="10" eb="11">
      <t>ガツ</t>
    </rPh>
    <rPh sb="12" eb="13">
      <t>ニチ</t>
    </rPh>
    <phoneticPr fontId="3"/>
  </si>
  <si>
    <t>※経費の配分変更等の変更承認申請に伴う起案に添付してください。
※紫色のシートに入力すると自動計算で合計額などが出ます。
（人件費の助成金額は直接入力）
※自動計算が当てはまらない場合は、各自で修正ください。</t>
    <rPh sb="33" eb="35">
      <t>ムラサキイロ</t>
    </rPh>
    <rPh sb="40" eb="42">
      <t>ニュウリョク</t>
    </rPh>
    <rPh sb="45" eb="47">
      <t>ジドウ</t>
    </rPh>
    <rPh sb="47" eb="49">
      <t>ケイサン</t>
    </rPh>
    <rPh sb="50" eb="52">
      <t>ゴウケイ</t>
    </rPh>
    <rPh sb="52" eb="53">
      <t>ガク</t>
    </rPh>
    <rPh sb="56" eb="57">
      <t>デ</t>
    </rPh>
    <rPh sb="62" eb="65">
      <t>ジンケンヒ</t>
    </rPh>
    <rPh sb="66" eb="68">
      <t>ジョセイ</t>
    </rPh>
    <rPh sb="68" eb="70">
      <t>キンガク</t>
    </rPh>
    <rPh sb="71" eb="73">
      <t>チョクセツ</t>
    </rPh>
    <rPh sb="73" eb="75">
      <t>ニュウリョク</t>
    </rPh>
    <rPh sb="78" eb="80">
      <t>ジドウ</t>
    </rPh>
    <rPh sb="80" eb="82">
      <t>ケイサン</t>
    </rPh>
    <rPh sb="83" eb="84">
      <t>ア</t>
    </rPh>
    <rPh sb="90" eb="92">
      <t>バアイ</t>
    </rPh>
    <rPh sb="94" eb="96">
      <t>カクジ</t>
    </rPh>
    <rPh sb="97" eb="99">
      <t>シュウセイ</t>
    </rPh>
    <phoneticPr fontId="3"/>
  </si>
  <si>
    <t>変更希望額</t>
    <rPh sb="0" eb="2">
      <t>ヘンコウ</t>
    </rPh>
    <rPh sb="2" eb="4">
      <t>キボウ</t>
    </rPh>
    <rPh sb="4" eb="5">
      <t>ガク</t>
    </rPh>
    <phoneticPr fontId="3"/>
  </si>
  <si>
    <t>規格等認証・登録費</t>
    <rPh sb="0" eb="2">
      <t>キカク</t>
    </rPh>
    <phoneticPr fontId="7"/>
  </si>
  <si>
    <t xml:space="preserve"> 変更申請日：</t>
    <rPh sb="1" eb="3">
      <t>ヘンコウ</t>
    </rPh>
    <rPh sb="3" eb="5">
      <t>シンセイ</t>
    </rPh>
    <rPh sb="5" eb="6">
      <t>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</si>
</sst>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u/>
      <sz val="8.25"/>
      <color indexed="36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b/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/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medium">
        <color theme="1" tint="0.34998626667073579"/>
      </right>
      <top/>
      <bottom style="thin">
        <color theme="1" tint="0.34998626667073579"/>
      </bottom>
      <diagonal/>
    </border>
  </borders>
  <cellStyleXfs count="1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12" fillId="0" borderId="0"/>
    <xf numFmtId="0" fontId="2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/>
  </cellStyleXfs>
  <cellXfs count="58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5" fillId="2" borderId="0" xfId="0" applyFont="1" applyFill="1">
      <alignment vertical="center"/>
    </xf>
    <xf numFmtId="38" fontId="5" fillId="2" borderId="0" xfId="1" applyFont="1" applyFill="1" applyBorder="1">
      <alignment vertical="center"/>
    </xf>
    <xf numFmtId="38" fontId="4" fillId="2" borderId="0" xfId="1" applyFont="1" applyFill="1" applyBorder="1">
      <alignment vertical="center"/>
    </xf>
    <xf numFmtId="0" fontId="10" fillId="2" borderId="0" xfId="0" applyFont="1" applyFill="1" applyAlignment="1">
      <alignment horizontal="right" vertical="center"/>
    </xf>
    <xf numFmtId="0" fontId="4" fillId="2" borderId="0" xfId="0" applyFont="1" applyFill="1" applyBorder="1">
      <alignment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38" fontId="11" fillId="0" borderId="14" xfId="1" applyFont="1" applyFill="1" applyBorder="1">
      <alignment vertical="center"/>
    </xf>
    <xf numFmtId="38" fontId="11" fillId="0" borderId="0" xfId="1" applyFont="1" applyFill="1" applyBorder="1">
      <alignment vertical="center"/>
    </xf>
    <xf numFmtId="38" fontId="11" fillId="3" borderId="0" xfId="1" applyFont="1" applyFill="1" applyBorder="1">
      <alignment vertical="center"/>
    </xf>
    <xf numFmtId="38" fontId="11" fillId="0" borderId="0" xfId="1" applyFont="1" applyBorder="1">
      <alignment vertical="center"/>
    </xf>
    <xf numFmtId="38" fontId="11" fillId="0" borderId="15" xfId="1" applyFont="1" applyBorder="1">
      <alignment vertical="center"/>
    </xf>
    <xf numFmtId="38" fontId="11" fillId="3" borderId="15" xfId="1" applyFont="1" applyFill="1" applyBorder="1">
      <alignment vertical="center"/>
    </xf>
    <xf numFmtId="38" fontId="11" fillId="0" borderId="14" xfId="0" applyNumberFormat="1" applyFont="1" applyFill="1" applyBorder="1">
      <alignment vertical="center"/>
    </xf>
    <xf numFmtId="38" fontId="11" fillId="0" borderId="0" xfId="0" applyNumberFormat="1" applyFont="1" applyFill="1" applyBorder="1">
      <alignment vertical="center"/>
    </xf>
    <xf numFmtId="38" fontId="11" fillId="0" borderId="15" xfId="0" applyNumberFormat="1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vertical="center" wrapText="1"/>
    </xf>
    <xf numFmtId="0" fontId="11" fillId="2" borderId="0" xfId="0" applyFont="1" applyFill="1">
      <alignment vertical="center"/>
    </xf>
    <xf numFmtId="0" fontId="11" fillId="0" borderId="14" xfId="0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38" fontId="11" fillId="0" borderId="17" xfId="1" applyNumberFormat="1" applyFont="1" applyFill="1" applyBorder="1">
      <alignment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</cellXfs>
  <cellStyles count="15">
    <cellStyle name="パーセント 2" xfId="2"/>
    <cellStyle name="桁区切り" xfId="1" builtinId="6"/>
    <cellStyle name="桁区切り 2" xfId="3"/>
    <cellStyle name="桁区切り 3" xfId="4"/>
    <cellStyle name="標準" xfId="0" builtinId="0"/>
    <cellStyle name="標準 2" xfId="5"/>
    <cellStyle name="標準 3" xfId="6"/>
    <cellStyle name="標準 4" xfId="7"/>
    <cellStyle name="標準 5" xfId="8"/>
    <cellStyle name="標準 6" xfId="9"/>
    <cellStyle name="標準 7" xfId="10"/>
    <cellStyle name="標準 8" xfId="11"/>
    <cellStyle name="標準 8 2" xfId="12"/>
    <cellStyle name="標準 8 3" xfId="13"/>
    <cellStyle name="未定義" xfId="14"/>
  </cellStyles>
  <dxfs count="88"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medium">
          <color theme="1" tint="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medium">
          <color theme="1" tint="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theme="1" tint="0.34998626667073579"/>
        </right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medium">
          <color theme="1" tint="0.34998626667073579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 style="medium">
          <color theme="1" tint="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>
        <left style="medium">
          <color theme="1" tint="0.34998626667073579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medium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ＭＳ 明朝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ＭＳ 明朝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  <border>
        <left style="medium">
          <color theme="1" tint="0.34998626667073579"/>
        </left>
        <right style="medium">
          <color theme="1" tint="0.34998626667073579"/>
        </right>
        <top style="double">
          <color theme="1" tint="0.34998626667073579"/>
        </top>
        <bottom style="medium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border>
        <left style="medium">
          <color theme="1" tint="0.34998626667073579"/>
        </left>
        <right style="medium">
          <color theme="1" tint="0.34998626667073579"/>
        </right>
        <top style="medium">
          <color theme="1" tint="0.34998626667073579"/>
        </top>
        <bottom style="medium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1" defaultTableStyle="TableStyleMedium2" defaultPivotStyle="PivotStyleLight16">
    <tableStyle name="テーブル スタイル 1" pivot="0" count="3">
      <tableStyleElement type="wholeTable" dxfId="87"/>
      <tableStyleElement type="totalRow" dxfId="86"/>
      <tableStyleElement type="firstRowStripe" dxfId="8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40%20&#36899;&#25658;&#12452;&#12494;&#12505;&#12540;&#12471;&#12519;&#12531;&#20419;&#36914;&#12503;&#12525;&#12464;&#12521;&#12512;/&#24179;&#25104;26&#24180;&#24230;/000%20&#20225;&#26989;&#19968;&#35239;&#65288;&#30003;&#35531;&#65374;&#23529;&#26619;&#65374;&#20132;&#20184;&#27770;&#23450;&#65289;/H24.11.12RM&#30003;&#35531;&#20225;&#26989;&#19968;&#3523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40%20&#36899;&#25658;&#12452;&#12494;&#12505;&#12540;&#12471;&#12519;&#12531;&#20419;&#36914;&#12503;&#12525;&#12464;&#12521;&#12512;/&#24179;&#25104;26&#24180;&#24230;/000%20&#20225;&#26989;&#19968;&#35239;&#65288;&#30003;&#35531;&#65374;&#23529;&#26619;&#65374;&#20132;&#20184;&#27770;&#23450;&#65289;/050%2026&#20225;&#26989;&#19968;&#35239;&#65288;&#20108;&#27425;&#65374;&#20132;&#20184;&#27770;&#23450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140%20&#37117;&#24066;&#35506;&#38988;&#35299;&#27770;&#12398;&#12383;&#12417;&#12398;&#25216;&#34899;&#25126;&#30053;&#12503;&#12525;&#12464;&#12521;&#12512;/01%20&#36215;&#26696;&#27096;&#24335;(&#22793;&#26356;_&#20013;&#38291;_&#23436;&#20102;&#31561;)/&#24179;&#25104;24&#24180;&#24230;&#25505;&#25246;&#20225;&#26989;_&#36215;&#26696;&#27096;&#24335;%20-/24&#24180;&#24230;_&#23436;&#20102;&#26908;&#26619;_&#36215;&#26696;&#27096;&#24335;&#65288;&#26032;&#65289;/&#21161;&#25104;&#37329;&#38989;&#30906;&#23450;_&#36215;&#2669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前審査11.12 (ｴﾈﾙｷﾞｰ)"/>
      <sheetName val="事前審査11.12 (防災)"/>
      <sheetName val="事前審査11.12 (ｿｰﾄ)"/>
      <sheetName val="事前審査11.12"/>
      <sheetName val="事前審査11.11(ｿｰﾄ検討用)"/>
      <sheetName val="事前審査11.02 (分析用)"/>
      <sheetName val="事前審査11.02"/>
      <sheetName val="申請10.18  (審査員用)"/>
      <sheetName val="申請10.18 "/>
      <sheetName val="名前の定義"/>
      <sheetName val="旧申請"/>
      <sheetName val="入力規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>
        <row r="3">
          <cell r="A3" t="str">
            <v>（１）防災対応力向上</v>
          </cell>
          <cell r="B3" t="str">
            <v>技術・製品</v>
          </cell>
          <cell r="C3" t="str">
            <v>中小企業（法人）</v>
          </cell>
          <cell r="D3" t="str">
            <v>製造業等</v>
          </cell>
        </row>
        <row r="4">
          <cell r="B4" t="str">
            <v>ｿﾌﾄｳｪｱ</v>
          </cell>
          <cell r="C4" t="str">
            <v>個人事業者</v>
          </cell>
          <cell r="D4" t="str">
            <v>卸売業</v>
          </cell>
        </row>
        <row r="5">
          <cell r="C5" t="str">
            <v>創業予定の個人</v>
          </cell>
          <cell r="D5" t="str">
            <v>小売業</v>
          </cell>
        </row>
        <row r="6">
          <cell r="C6" t="str">
            <v>組合等</v>
          </cell>
          <cell r="D6" t="str">
            <v>サービス業</v>
          </cell>
        </row>
        <row r="7">
          <cell r="C7" t="str">
            <v>中小企業グループ</v>
          </cell>
        </row>
        <row r="8">
          <cell r="C8" t="str">
            <v>被災地の中小企業者等共同開発</v>
          </cell>
        </row>
      </sheetData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資料５】総合審査会資料"/>
      <sheetName val="作業用"/>
      <sheetName val="採択者リスト"/>
      <sheetName val="採択者リスト【起案用】"/>
      <sheetName val="不採択リスト【起案用】"/>
      <sheetName val="申請傾向分析（採択者）"/>
      <sheetName val="一次通過リスト"/>
      <sheetName val="一次通過リスト【面接員説明用】"/>
      <sheetName val="名前の定義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①スポーツ・健康管理</v>
          </cell>
        </row>
        <row r="2">
          <cell r="A2" t="str">
            <v>②高齢者等の見守り</v>
          </cell>
        </row>
        <row r="3">
          <cell r="A3" t="str">
            <v>③介護・福祉機器</v>
          </cell>
        </row>
        <row r="4">
          <cell r="A4" t="str">
            <v>④医療機器</v>
          </cell>
        </row>
        <row r="5">
          <cell r="A5" t="str">
            <v>⑤自立・分散型エネルギー</v>
          </cell>
        </row>
        <row r="6">
          <cell r="A6" t="str">
            <v>⑥エネルギーの高効率化・最適化</v>
          </cell>
        </row>
        <row r="7">
          <cell r="A7" t="str">
            <v>⑦資源のリサイクル</v>
          </cell>
        </row>
        <row r="8">
          <cell r="A8" t="str">
            <v>⑧大気汚染・VOC対策</v>
          </cell>
        </row>
        <row r="9">
          <cell r="A9" t="str">
            <v>⑨建築物等の耐震化</v>
          </cell>
        </row>
        <row r="10">
          <cell r="A10" t="str">
            <v>⑩インフラメンテナンス</v>
          </cell>
        </row>
        <row r="11">
          <cell r="A11" t="str">
            <v>⑪災害時の情報提供・収集</v>
          </cell>
        </row>
        <row r="12">
          <cell r="A12" t="str">
            <v>⑫防犯対策</v>
          </cell>
        </row>
        <row r="13">
          <cell r="A13" t="str">
            <v>⑬食の安全</v>
          </cell>
        </row>
      </sheetData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起案文書甲"/>
      <sheetName val="起案文書乙"/>
      <sheetName val="算定表1（当期完了）"/>
      <sheetName val="算定表2（期別総括）"/>
      <sheetName val="通知書"/>
      <sheetName val="経費別"/>
      <sheetName val="請求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2" name="テーブル13" displayName="テーブル13" ref="A8:AA18" headerRowCount="0" totalsRowCount="1" headerRowDxfId="84" dataDxfId="82" totalsRowDxfId="81" headerRowBorderDxfId="83">
  <tableColumns count="27">
    <tableColumn id="1" name="列1" headerRowDxfId="80" dataDxfId="79" totalsRowDxfId="78">
      <calculatedColumnFormula>ROW()-ROW($A$7)</calculatedColumnFormula>
    </tableColumn>
    <tableColumn id="2" name="列2" totalsRowLabel="合　　　　計" headerRowDxfId="77" dataDxfId="76" totalsRowDxfId="75"/>
    <tableColumn id="3" name="列3" totalsRowFunction="sum" headerRowDxfId="74" dataDxfId="73" totalsRowDxfId="72" headerRowCellStyle="桁区切り" dataCellStyle="桁区切り">
      <calculatedColumnFormula>テーブル13[[#This Row],[列6]]+テーブル13[[#This Row],[列9]]+テーブル13[[#This Row],[列15]]</calculatedColumnFormula>
    </tableColumn>
    <tableColumn id="4" name="列4" totalsRowFunction="sum" headerRowDxfId="71" dataDxfId="70" totalsRowDxfId="69" headerRowCellStyle="桁区切り" dataCellStyle="桁区切り">
      <calculatedColumnFormula>テーブル13[[#This Row],[列7]]+テーブル13[[#This Row],[列10]]+テーブル13[[#This Row],[列16]]</calculatedColumnFormula>
    </tableColumn>
    <tableColumn id="5" name="列5" totalsRowFunction="sum" headerRowDxfId="68" dataDxfId="67" totalsRowDxfId="66" headerRowCellStyle="桁区切り" dataCellStyle="桁区切り">
      <calculatedColumnFormula>テーブル13[[#This Row],[列8]]+テーブル13[[#This Row],[列11]]+テーブル13[[#This Row],[列17]]</calculatedColumnFormula>
    </tableColumn>
    <tableColumn id="6" name="列6" totalsRowFunction="sum" headerRowDxfId="65" dataDxfId="64" totalsRowDxfId="63" headerRowCellStyle="桁区切り" dataCellStyle="桁区切り"/>
    <tableColumn id="7" name="列7" totalsRowFunction="sum" headerRowDxfId="62" dataDxfId="61" totalsRowDxfId="60" headerRowCellStyle="桁区切り" dataCellStyle="桁区切り"/>
    <tableColumn id="8" name="列8" totalsRowFunction="sum" headerRowDxfId="59" dataDxfId="58" totalsRowDxfId="57" headerRowCellStyle="桁区切り" dataCellStyle="桁区切り">
      <calculatedColumnFormula>ROUNDDOWN(テーブル13[[#This Row],[列7]]*2/3,-3)</calculatedColumnFormula>
    </tableColumn>
    <tableColumn id="9" name="列9" totalsRowFunction="sum" headerRowDxfId="56" dataDxfId="55" totalsRowDxfId="54" headerRowCellStyle="桁区切り" dataCellStyle="桁区切り"/>
    <tableColumn id="10" name="列10" totalsRowFunction="sum" headerRowDxfId="53" dataDxfId="52" totalsRowDxfId="51" headerRowCellStyle="桁区切り" dataCellStyle="桁区切り"/>
    <tableColumn id="11" name="列11" totalsRowFunction="sum" headerRowDxfId="50" dataDxfId="49" totalsRowDxfId="48" headerRowCellStyle="桁区切り" dataCellStyle="桁区切り">
      <calculatedColumnFormula>ROUNDDOWN(テーブル13[[#This Row],[列10]]*2/3,-3)</calculatedColumnFormula>
    </tableColumn>
    <tableColumn id="15" name="列15" totalsRowFunction="sum" headerRowDxfId="47" dataDxfId="46" totalsRowDxfId="45" headerRowCellStyle="桁区切り" dataCellStyle="桁区切り"/>
    <tableColumn id="16" name="列16" totalsRowFunction="sum" headerRowDxfId="44" dataDxfId="43" totalsRowDxfId="42" headerRowCellStyle="桁区切り" dataCellStyle="桁区切り"/>
    <tableColumn id="17" name="列17" totalsRowFunction="sum" headerRowDxfId="41" dataDxfId="40" totalsRowDxfId="39" headerRowCellStyle="桁区切り" dataCellStyle="桁区切り">
      <calculatedColumnFormula>ROUNDDOWN(テーブル13[[#This Row],[列16]]*2/3,-3)</calculatedColumnFormula>
    </tableColumn>
    <tableColumn id="18" name="列18" totalsRowFunction="sum" headerRowDxfId="38" dataDxfId="37" totalsRowDxfId="36" headerRowCellStyle="桁区切り" dataCellStyle="桁区切り">
      <calculatedColumnFormula>テーブル13[[#This Row],[列21]]+テーブル13[[#This Row],[列24]]+テーブル13[[#This Row],[列30]]</calculatedColumnFormula>
    </tableColumn>
    <tableColumn id="19" name="列19" totalsRowFunction="sum" headerRowDxfId="35" dataDxfId="34" totalsRowDxfId="33" headerRowCellStyle="桁区切り" dataCellStyle="桁区切り">
      <calculatedColumnFormula>テーブル13[[#This Row],[列22]]+テーブル13[[#This Row],[列25]]+テーブル13[[#This Row],[列31]]</calculatedColumnFormula>
    </tableColumn>
    <tableColumn id="20" name="列20" totalsRowFunction="sum" headerRowDxfId="32" dataDxfId="31" totalsRowDxfId="30" headerRowCellStyle="桁区切り" dataCellStyle="桁区切り">
      <calculatedColumnFormula>テーブル13[[#This Row],[列23]]+テーブル13[[#This Row],[列26]]+テーブル13[[#This Row],[列32]]</calculatedColumnFormula>
    </tableColumn>
    <tableColumn id="21" name="列21" totalsRowFunction="sum" headerRowDxfId="29" dataDxfId="28" totalsRowDxfId="27" headerRowCellStyle="桁区切り" dataCellStyle="桁区切り"/>
    <tableColumn id="22" name="列22" totalsRowFunction="sum" headerRowDxfId="26" dataDxfId="25" totalsRowDxfId="24" headerRowCellStyle="桁区切り" dataCellStyle="桁区切り"/>
    <tableColumn id="23" name="列23" totalsRowFunction="sum" headerRowDxfId="23" dataDxfId="22" totalsRowDxfId="21" headerRowCellStyle="桁区切り" dataCellStyle="桁区切り">
      <calculatedColumnFormula>ROUNDDOWN(テーブル13[[#This Row],[列22]]*2/3,-3)</calculatedColumnFormula>
    </tableColumn>
    <tableColumn id="24" name="列24" totalsRowFunction="sum" headerRowDxfId="20" dataDxfId="19" totalsRowDxfId="18" headerRowCellStyle="桁区切り" dataCellStyle="桁区切り"/>
    <tableColumn id="25" name="列25" totalsRowFunction="sum" headerRowDxfId="17" dataDxfId="16" totalsRowDxfId="15" headerRowCellStyle="桁区切り" dataCellStyle="桁区切り"/>
    <tableColumn id="26" name="列26" totalsRowFunction="sum" headerRowDxfId="14" dataDxfId="13" totalsRowDxfId="12" headerRowCellStyle="桁区切り" dataCellStyle="桁区切り">
      <calculatedColumnFormula>ROUNDDOWN(テーブル13[[#This Row],[列25]]*2/3,-3)</calculatedColumnFormula>
    </tableColumn>
    <tableColumn id="30" name="列30" totalsRowFunction="sum" headerRowDxfId="11" dataDxfId="10" totalsRowDxfId="9" headerRowCellStyle="桁区切り" dataCellStyle="桁区切り"/>
    <tableColumn id="31" name="列31" totalsRowFunction="sum" headerRowDxfId="8" dataDxfId="7" totalsRowDxfId="6" headerRowCellStyle="桁区切り" dataCellStyle="桁区切り"/>
    <tableColumn id="32" name="列32" totalsRowFunction="sum" headerRowDxfId="5" dataDxfId="4" totalsRowDxfId="3" headerRowCellStyle="桁区切り" dataCellStyle="桁区切り">
      <calculatedColumnFormula>ROUNDDOWN(テーブル13[[#This Row],[列31]]*2/3,-3)</calculatedColumnFormula>
    </tableColumn>
    <tableColumn id="33" name="列33" headerRowDxfId="2" dataDxfId="1" totalsRowDxfId="0" headerRowCellStyle="桁区切り" dataCellStyle="桁区切り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view="pageBreakPreview" topLeftCell="A2" zoomScale="80" zoomScaleNormal="120" zoomScaleSheetLayoutView="80" workbookViewId="0">
      <selection activeCell="A2" sqref="A2:AA2"/>
    </sheetView>
  </sheetViews>
  <sheetFormatPr defaultColWidth="5.625" defaultRowHeight="13.5"/>
  <cols>
    <col min="1" max="1" width="3" style="1" customWidth="1"/>
    <col min="2" max="2" width="15.625" style="1" customWidth="1"/>
    <col min="3" max="26" width="5.625" style="1" customWidth="1"/>
    <col min="27" max="27" width="9.375" style="1" customWidth="1"/>
    <col min="28" max="16384" width="5.625" style="1"/>
  </cols>
  <sheetData>
    <row r="1" spans="1:27" ht="30" customHeight="1">
      <c r="A1" s="35" t="s">
        <v>32</v>
      </c>
      <c r="B1" s="35"/>
      <c r="C1" s="7"/>
      <c r="D1" s="7" t="s">
        <v>22</v>
      </c>
      <c r="E1" s="7"/>
      <c r="F1" s="1" t="s">
        <v>23</v>
      </c>
      <c r="H1" s="1" t="s">
        <v>24</v>
      </c>
      <c r="I1" s="7" t="s">
        <v>25</v>
      </c>
      <c r="J1" s="7" t="s">
        <v>18</v>
      </c>
      <c r="K1" s="7"/>
      <c r="L1" s="7" t="s">
        <v>19</v>
      </c>
    </row>
    <row r="2" spans="1:27" ht="30" customHeight="1">
      <c r="A2" s="36" t="s">
        <v>21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7" ht="18.75" customHeight="1" thickBot="1">
      <c r="A3" s="2"/>
      <c r="O3" s="27"/>
      <c r="AA3" s="6" t="s">
        <v>9</v>
      </c>
    </row>
    <row r="4" spans="1:27" ht="18.75" customHeight="1">
      <c r="A4" s="37"/>
      <c r="B4" s="40"/>
      <c r="C4" s="43" t="s">
        <v>8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4" t="s">
        <v>30</v>
      </c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6" t="s">
        <v>7</v>
      </c>
    </row>
    <row r="5" spans="1:27" ht="18.75" customHeight="1">
      <c r="A5" s="38"/>
      <c r="B5" s="41"/>
      <c r="C5" s="55" t="s">
        <v>6</v>
      </c>
      <c r="D5" s="49"/>
      <c r="E5" s="50"/>
      <c r="F5" s="48" t="s">
        <v>0</v>
      </c>
      <c r="G5" s="49"/>
      <c r="H5" s="50"/>
      <c r="I5" s="31" t="s">
        <v>1</v>
      </c>
      <c r="J5" s="31"/>
      <c r="K5" s="31"/>
      <c r="L5" s="31" t="s">
        <v>2</v>
      </c>
      <c r="M5" s="31"/>
      <c r="N5" s="32"/>
      <c r="O5" s="49" t="s">
        <v>6</v>
      </c>
      <c r="P5" s="49"/>
      <c r="Q5" s="50"/>
      <c r="R5" s="31" t="s">
        <v>0</v>
      </c>
      <c r="S5" s="31"/>
      <c r="T5" s="31"/>
      <c r="U5" s="31" t="s">
        <v>1</v>
      </c>
      <c r="V5" s="31"/>
      <c r="W5" s="31"/>
      <c r="X5" s="31" t="s">
        <v>2</v>
      </c>
      <c r="Y5" s="31"/>
      <c r="Z5" s="32"/>
      <c r="AA5" s="47"/>
    </row>
    <row r="6" spans="1:27" ht="18.75" customHeight="1">
      <c r="A6" s="39"/>
      <c r="B6" s="42"/>
      <c r="C6" s="56"/>
      <c r="D6" s="52"/>
      <c r="E6" s="57"/>
      <c r="F6" s="51" t="s">
        <v>27</v>
      </c>
      <c r="G6" s="52"/>
      <c r="H6" s="57"/>
      <c r="I6" s="51" t="s">
        <v>28</v>
      </c>
      <c r="J6" s="52"/>
      <c r="K6" s="57"/>
      <c r="L6" s="51" t="s">
        <v>28</v>
      </c>
      <c r="M6" s="52"/>
      <c r="N6" s="53"/>
      <c r="O6" s="52"/>
      <c r="P6" s="52"/>
      <c r="Q6" s="57"/>
      <c r="R6" s="51" t="s">
        <v>28</v>
      </c>
      <c r="S6" s="52"/>
      <c r="T6" s="57"/>
      <c r="U6" s="51" t="s">
        <v>28</v>
      </c>
      <c r="V6" s="52"/>
      <c r="W6" s="57"/>
      <c r="X6" s="51" t="s">
        <v>28</v>
      </c>
      <c r="Y6" s="52"/>
      <c r="Z6" s="53"/>
      <c r="AA6" s="47"/>
    </row>
    <row r="7" spans="1:27" ht="37.5" customHeight="1">
      <c r="A7" s="39"/>
      <c r="B7" s="42"/>
      <c r="C7" s="8" t="s">
        <v>3</v>
      </c>
      <c r="D7" s="9" t="s">
        <v>4</v>
      </c>
      <c r="E7" s="9" t="s">
        <v>5</v>
      </c>
      <c r="F7" s="9" t="s">
        <v>3</v>
      </c>
      <c r="G7" s="9" t="s">
        <v>4</v>
      </c>
      <c r="H7" s="9" t="s">
        <v>5</v>
      </c>
      <c r="I7" s="9" t="s">
        <v>3</v>
      </c>
      <c r="J7" s="9" t="s">
        <v>4</v>
      </c>
      <c r="K7" s="9" t="s">
        <v>5</v>
      </c>
      <c r="L7" s="9" t="s">
        <v>3</v>
      </c>
      <c r="M7" s="9" t="s">
        <v>4</v>
      </c>
      <c r="N7" s="10" t="s">
        <v>5</v>
      </c>
      <c r="O7" s="11" t="s">
        <v>3</v>
      </c>
      <c r="P7" s="9" t="s">
        <v>4</v>
      </c>
      <c r="Q7" s="9" t="s">
        <v>5</v>
      </c>
      <c r="R7" s="9" t="s">
        <v>3</v>
      </c>
      <c r="S7" s="9" t="s">
        <v>4</v>
      </c>
      <c r="T7" s="9" t="s">
        <v>5</v>
      </c>
      <c r="U7" s="9" t="s">
        <v>3</v>
      </c>
      <c r="V7" s="9" t="s">
        <v>4</v>
      </c>
      <c r="W7" s="9" t="s">
        <v>5</v>
      </c>
      <c r="X7" s="9" t="s">
        <v>3</v>
      </c>
      <c r="Y7" s="9" t="s">
        <v>4</v>
      </c>
      <c r="Z7" s="12" t="s">
        <v>5</v>
      </c>
      <c r="AA7" s="47"/>
    </row>
    <row r="8" spans="1:27" ht="37.5" customHeight="1">
      <c r="A8" s="24">
        <f t="shared" ref="A8:A17" si="0">ROW()-ROW($A$7)</f>
        <v>1</v>
      </c>
      <c r="B8" s="25" t="s">
        <v>10</v>
      </c>
      <c r="C8" s="15">
        <f>テーブル13[[#This Row],[列6]]+テーブル13[[#This Row],[列9]]+テーブル13[[#This Row],[列15]]</f>
        <v>0</v>
      </c>
      <c r="D8" s="16">
        <f>テーブル13[[#This Row],[列7]]+テーブル13[[#This Row],[列10]]+テーブル13[[#This Row],[列16]]</f>
        <v>0</v>
      </c>
      <c r="E8" s="16">
        <f>テーブル13[[#This Row],[列8]]+テーブル13[[#This Row],[列11]]+テーブル13[[#This Row],[列17]]</f>
        <v>0</v>
      </c>
      <c r="F8" s="17"/>
      <c r="G8" s="17"/>
      <c r="H8" s="18">
        <f>ROUNDDOWN(テーブル13[[#This Row],[列7]]*2/3,-3)</f>
        <v>0</v>
      </c>
      <c r="I8" s="17"/>
      <c r="J8" s="17"/>
      <c r="K8" s="18">
        <f>ROUNDDOWN(テーブル13[[#This Row],[列10]]*2/3,-3)</f>
        <v>0</v>
      </c>
      <c r="L8" s="17"/>
      <c r="M8" s="17"/>
      <c r="N8" s="19">
        <f>ROUNDDOWN(テーブル13[[#This Row],[列16]]*2/3,-3)</f>
        <v>0</v>
      </c>
      <c r="O8" s="16">
        <f>テーブル13[[#This Row],[列21]]+テーブル13[[#This Row],[列24]]+テーブル13[[#This Row],[列30]]</f>
        <v>0</v>
      </c>
      <c r="P8" s="16">
        <f>テーブル13[[#This Row],[列22]]+テーブル13[[#This Row],[列25]]+テーブル13[[#This Row],[列31]]</f>
        <v>0</v>
      </c>
      <c r="Q8" s="16">
        <f>テーブル13[[#This Row],[列23]]+テーブル13[[#This Row],[列26]]+テーブル13[[#This Row],[列32]]</f>
        <v>0</v>
      </c>
      <c r="R8" s="17"/>
      <c r="S8" s="17"/>
      <c r="T8" s="18">
        <f>ROUNDDOWN(テーブル13[[#This Row],[列22]]*2/3,-3)</f>
        <v>0</v>
      </c>
      <c r="U8" s="17"/>
      <c r="V8" s="17"/>
      <c r="W8" s="18">
        <f>ROUNDDOWN(テーブル13[[#This Row],[列25]]*2/3,-3)</f>
        <v>0</v>
      </c>
      <c r="X8" s="17"/>
      <c r="Y8" s="17"/>
      <c r="Z8" s="18">
        <f>ROUNDDOWN(テーブル13[[#This Row],[列31]]*2/3,-3)</f>
        <v>0</v>
      </c>
      <c r="AA8" s="15"/>
    </row>
    <row r="9" spans="1:27" ht="37.5" customHeight="1">
      <c r="A9" s="24">
        <f t="shared" si="0"/>
        <v>2</v>
      </c>
      <c r="B9" s="26" t="s">
        <v>14</v>
      </c>
      <c r="C9" s="15">
        <f>テーブル13[[#This Row],[列6]]+テーブル13[[#This Row],[列9]]+テーブル13[[#This Row],[列15]]</f>
        <v>0</v>
      </c>
      <c r="D9" s="16">
        <f>テーブル13[[#This Row],[列7]]+テーブル13[[#This Row],[列10]]+テーブル13[[#This Row],[列16]]</f>
        <v>0</v>
      </c>
      <c r="E9" s="16">
        <f>テーブル13[[#This Row],[列8]]+テーブル13[[#This Row],[列11]]+テーブル13[[#This Row],[列17]]</f>
        <v>0</v>
      </c>
      <c r="F9" s="17"/>
      <c r="G9" s="17"/>
      <c r="H9" s="18">
        <f>ROUNDDOWN(テーブル13[[#This Row],[列7]]*2/3,-3)</f>
        <v>0</v>
      </c>
      <c r="I9" s="17"/>
      <c r="J9" s="17"/>
      <c r="K9" s="18">
        <f>ROUNDDOWN(テーブル13[[#This Row],[列10]]*2/3,-3)</f>
        <v>0</v>
      </c>
      <c r="L9" s="17"/>
      <c r="M9" s="17"/>
      <c r="N9" s="19">
        <f>ROUNDDOWN(テーブル13[[#This Row],[列16]]*2/3,-3)</f>
        <v>0</v>
      </c>
      <c r="O9" s="16">
        <f>テーブル13[[#This Row],[列21]]+テーブル13[[#This Row],[列24]]+テーブル13[[#This Row],[列30]]</f>
        <v>0</v>
      </c>
      <c r="P9" s="16">
        <f>テーブル13[[#This Row],[列22]]+テーブル13[[#This Row],[列25]]+テーブル13[[#This Row],[列31]]</f>
        <v>0</v>
      </c>
      <c r="Q9" s="16">
        <f>テーブル13[[#This Row],[列23]]+テーブル13[[#This Row],[列26]]+テーブル13[[#This Row],[列32]]</f>
        <v>0</v>
      </c>
      <c r="R9" s="17"/>
      <c r="S9" s="17"/>
      <c r="T9" s="18">
        <f>ROUNDDOWN(テーブル13[[#This Row],[列22]]*2/3,-3)</f>
        <v>0</v>
      </c>
      <c r="U9" s="17"/>
      <c r="V9" s="17"/>
      <c r="W9" s="18">
        <f>ROUNDDOWN(テーブル13[[#This Row],[列25]]*2/3,-3)</f>
        <v>0</v>
      </c>
      <c r="X9" s="17"/>
      <c r="Y9" s="17"/>
      <c r="Z9" s="18">
        <f>ROUNDDOWN(テーブル13[[#This Row],[列31]]*2/3,-3)</f>
        <v>0</v>
      </c>
      <c r="AA9" s="15"/>
    </row>
    <row r="10" spans="1:27" ht="37.5" customHeight="1">
      <c r="A10" s="24">
        <f t="shared" si="0"/>
        <v>3</v>
      </c>
      <c r="B10" s="25" t="s">
        <v>11</v>
      </c>
      <c r="C10" s="15">
        <f>テーブル13[[#This Row],[列6]]+テーブル13[[#This Row],[列9]]+テーブル13[[#This Row],[列15]]</f>
        <v>0</v>
      </c>
      <c r="D10" s="16">
        <f>テーブル13[[#This Row],[列7]]+テーブル13[[#This Row],[列10]]+テーブル13[[#This Row],[列16]]</f>
        <v>0</v>
      </c>
      <c r="E10" s="16">
        <f>テーブル13[[#This Row],[列8]]+テーブル13[[#This Row],[列11]]+テーブル13[[#This Row],[列17]]</f>
        <v>0</v>
      </c>
      <c r="F10" s="17"/>
      <c r="G10" s="17"/>
      <c r="H10" s="18">
        <f>ROUNDDOWN(テーブル13[[#This Row],[列7]]*2/3,-3)</f>
        <v>0</v>
      </c>
      <c r="I10" s="17"/>
      <c r="J10" s="17"/>
      <c r="K10" s="18">
        <f>ROUNDDOWN(テーブル13[[#This Row],[列10]]*2/3,-3)</f>
        <v>0</v>
      </c>
      <c r="L10" s="17"/>
      <c r="M10" s="17"/>
      <c r="N10" s="19">
        <f>ROUNDDOWN(テーブル13[[#This Row],[列16]]*2/3,-3)</f>
        <v>0</v>
      </c>
      <c r="O10" s="16">
        <f>テーブル13[[#This Row],[列21]]+テーブル13[[#This Row],[列24]]+テーブル13[[#This Row],[列30]]</f>
        <v>0</v>
      </c>
      <c r="P10" s="16">
        <f>テーブル13[[#This Row],[列22]]+テーブル13[[#This Row],[列25]]+テーブル13[[#This Row],[列31]]</f>
        <v>0</v>
      </c>
      <c r="Q10" s="16">
        <f>テーブル13[[#This Row],[列23]]+テーブル13[[#This Row],[列26]]+テーブル13[[#This Row],[列32]]</f>
        <v>0</v>
      </c>
      <c r="R10" s="17"/>
      <c r="S10" s="17"/>
      <c r="T10" s="18">
        <f>ROUNDDOWN(テーブル13[[#This Row],[列22]]*2/3,-3)</f>
        <v>0</v>
      </c>
      <c r="U10" s="17"/>
      <c r="V10" s="17"/>
      <c r="W10" s="18">
        <f>ROUNDDOWN(テーブル13[[#This Row],[列25]]*2/3,-3)</f>
        <v>0</v>
      </c>
      <c r="X10" s="17"/>
      <c r="Y10" s="17"/>
      <c r="Z10" s="18">
        <f>ROUNDDOWN(テーブル13[[#This Row],[列31]]*2/3,-3)</f>
        <v>0</v>
      </c>
      <c r="AA10" s="15"/>
    </row>
    <row r="11" spans="1:27" ht="37.5" customHeight="1">
      <c r="A11" s="29">
        <f t="shared" si="0"/>
        <v>4</v>
      </c>
      <c r="B11" s="25" t="s">
        <v>26</v>
      </c>
      <c r="C11" s="15">
        <f>テーブル13[[#This Row],[列6]]+テーブル13[[#This Row],[列9]]+テーブル13[[#This Row],[列15]]</f>
        <v>0</v>
      </c>
      <c r="D11" s="30">
        <f>テーブル13[[#This Row],[列7]]+テーブル13[[#This Row],[列10]]+テーブル13[[#This Row],[列16]]</f>
        <v>0</v>
      </c>
      <c r="E11" s="30">
        <f>テーブル13[[#This Row],[列8]]+テーブル13[[#This Row],[列11]]+テーブル13[[#This Row],[列17]]</f>
        <v>0</v>
      </c>
      <c r="F11" s="17"/>
      <c r="G11" s="17"/>
      <c r="H11" s="18">
        <f>ROUNDDOWN(テーブル13[[#This Row],[列7]]*2/3,-3)</f>
        <v>0</v>
      </c>
      <c r="I11" s="17"/>
      <c r="J11" s="17"/>
      <c r="K11" s="18">
        <f>ROUNDDOWN(テーブル13[[#This Row],[列10]]*2/3,-3)</f>
        <v>0</v>
      </c>
      <c r="L11" s="17"/>
      <c r="M11" s="17"/>
      <c r="N11" s="19">
        <f>ROUNDDOWN(テーブル13[[#This Row],[列16]]*2/3,-3)</f>
        <v>0</v>
      </c>
      <c r="O11" s="16">
        <f>テーブル13[[#This Row],[列21]]+テーブル13[[#This Row],[列24]]+テーブル13[[#This Row],[列30]]</f>
        <v>0</v>
      </c>
      <c r="P11" s="16">
        <f>テーブル13[[#This Row],[列22]]+テーブル13[[#This Row],[列25]]+テーブル13[[#This Row],[列31]]</f>
        <v>0</v>
      </c>
      <c r="Q11" s="16">
        <f>テーブル13[[#This Row],[列23]]+テーブル13[[#This Row],[列26]]+テーブル13[[#This Row],[列32]]</f>
        <v>0</v>
      </c>
      <c r="R11" s="17"/>
      <c r="S11" s="17"/>
      <c r="T11" s="18">
        <f>ROUNDDOWN(テーブル13[[#This Row],[列22]]*2/3,-3)</f>
        <v>0</v>
      </c>
      <c r="U11" s="17"/>
      <c r="V11" s="17"/>
      <c r="W11" s="18">
        <f>ROUNDDOWN(テーブル13[[#This Row],[列25]]*2/3,-3)</f>
        <v>0</v>
      </c>
      <c r="X11" s="17"/>
      <c r="Y11" s="17"/>
      <c r="Z11" s="19">
        <f>ROUNDDOWN(テーブル13[[#This Row],[列31]]*2/3,-3)</f>
        <v>0</v>
      </c>
      <c r="AA11" s="15"/>
    </row>
    <row r="12" spans="1:27" ht="37.5" customHeight="1">
      <c r="A12" s="29">
        <f t="shared" si="0"/>
        <v>5</v>
      </c>
      <c r="B12" s="25" t="s">
        <v>12</v>
      </c>
      <c r="C12" s="15">
        <f>テーブル13[[#This Row],[列6]]+テーブル13[[#This Row],[列9]]+テーブル13[[#This Row],[列15]]</f>
        <v>0</v>
      </c>
      <c r="D12" s="30">
        <f>テーブル13[[#This Row],[列7]]+テーブル13[[#This Row],[列10]]+テーブル13[[#This Row],[列16]]</f>
        <v>0</v>
      </c>
      <c r="E12" s="30">
        <f>テーブル13[[#This Row],[列8]]+テーブル13[[#This Row],[列11]]+テーブル13[[#This Row],[列17]]</f>
        <v>0</v>
      </c>
      <c r="F12" s="17"/>
      <c r="G12" s="17"/>
      <c r="H12" s="18">
        <f>ROUNDDOWN(テーブル13[[#This Row],[列7]]*2/3,-3)</f>
        <v>0</v>
      </c>
      <c r="I12" s="17"/>
      <c r="J12" s="17"/>
      <c r="K12" s="18">
        <f>ROUNDDOWN(テーブル13[[#This Row],[列10]]*2/3,-3)</f>
        <v>0</v>
      </c>
      <c r="L12" s="17"/>
      <c r="M12" s="17"/>
      <c r="N12" s="19">
        <f>ROUNDDOWN(テーブル13[[#This Row],[列16]]*2/3,-3)</f>
        <v>0</v>
      </c>
      <c r="O12" s="16">
        <f>テーブル13[[#This Row],[列21]]+テーブル13[[#This Row],[列24]]+テーブル13[[#This Row],[列30]]</f>
        <v>0</v>
      </c>
      <c r="P12" s="16">
        <f>テーブル13[[#This Row],[列22]]+テーブル13[[#This Row],[列25]]+テーブル13[[#This Row],[列31]]</f>
        <v>0</v>
      </c>
      <c r="Q12" s="16">
        <f>テーブル13[[#This Row],[列23]]+テーブル13[[#This Row],[列26]]+テーブル13[[#This Row],[列32]]</f>
        <v>0</v>
      </c>
      <c r="R12" s="17"/>
      <c r="S12" s="17"/>
      <c r="T12" s="18">
        <f>ROUNDDOWN(テーブル13[[#This Row],[列22]]*2/3,-3)</f>
        <v>0</v>
      </c>
      <c r="U12" s="17"/>
      <c r="V12" s="17"/>
      <c r="W12" s="18">
        <f>ROUNDDOWN(テーブル13[[#This Row],[列25]]*2/3,-3)</f>
        <v>0</v>
      </c>
      <c r="X12" s="17"/>
      <c r="Y12" s="17"/>
      <c r="Z12" s="19">
        <f>ROUNDDOWN(テーブル13[[#This Row],[列31]]*2/3,-3)</f>
        <v>0</v>
      </c>
      <c r="AA12" s="15"/>
    </row>
    <row r="13" spans="1:27" ht="37.5" customHeight="1">
      <c r="A13" s="24">
        <f t="shared" si="0"/>
        <v>6</v>
      </c>
      <c r="B13" s="26" t="s">
        <v>31</v>
      </c>
      <c r="C13" s="15">
        <f>テーブル13[[#This Row],[列6]]+テーブル13[[#This Row],[列9]]+テーブル13[[#This Row],[列15]]</f>
        <v>0</v>
      </c>
      <c r="D13" s="16">
        <f>テーブル13[[#This Row],[列7]]+テーブル13[[#This Row],[列10]]+テーブル13[[#This Row],[列16]]</f>
        <v>0</v>
      </c>
      <c r="E13" s="16">
        <f>テーブル13[[#This Row],[列8]]+テーブル13[[#This Row],[列11]]+テーブル13[[#This Row],[列17]]</f>
        <v>0</v>
      </c>
      <c r="F13" s="17"/>
      <c r="G13" s="17"/>
      <c r="H13" s="18">
        <f>ROUNDDOWN(テーブル13[[#This Row],[列7]]*2/3,-3)</f>
        <v>0</v>
      </c>
      <c r="I13" s="17"/>
      <c r="J13" s="17"/>
      <c r="K13" s="18">
        <f>ROUNDDOWN(テーブル13[[#This Row],[列10]]*2/3,-3)</f>
        <v>0</v>
      </c>
      <c r="L13" s="17"/>
      <c r="M13" s="17"/>
      <c r="N13" s="19">
        <f>ROUNDDOWN(テーブル13[[#This Row],[列16]]*2/3,-3)</f>
        <v>0</v>
      </c>
      <c r="O13" s="16">
        <f>テーブル13[[#This Row],[列21]]+テーブル13[[#This Row],[列24]]+テーブル13[[#This Row],[列30]]</f>
        <v>0</v>
      </c>
      <c r="P13" s="16">
        <f>テーブル13[[#This Row],[列22]]+テーブル13[[#This Row],[列25]]+テーブル13[[#This Row],[列31]]</f>
        <v>0</v>
      </c>
      <c r="Q13" s="16">
        <f>テーブル13[[#This Row],[列23]]+テーブル13[[#This Row],[列26]]+テーブル13[[#This Row],[列32]]</f>
        <v>0</v>
      </c>
      <c r="R13" s="17"/>
      <c r="S13" s="17"/>
      <c r="T13" s="18">
        <f>ROUNDDOWN(テーブル13[[#This Row],[列22]]*2/3,-3)</f>
        <v>0</v>
      </c>
      <c r="U13" s="17"/>
      <c r="V13" s="17"/>
      <c r="W13" s="18">
        <f>ROUNDDOWN(テーブル13[[#This Row],[列25]]*2/3,-3)</f>
        <v>0</v>
      </c>
      <c r="X13" s="17"/>
      <c r="Y13" s="17"/>
      <c r="Z13" s="19">
        <f>ROUNDDOWN(テーブル13[[#This Row],[列31]]*2/3,-3)</f>
        <v>0</v>
      </c>
      <c r="AA13" s="15"/>
    </row>
    <row r="14" spans="1:27" ht="37.5" customHeight="1">
      <c r="A14" s="24">
        <f t="shared" si="0"/>
        <v>7</v>
      </c>
      <c r="B14" s="26" t="s">
        <v>15</v>
      </c>
      <c r="C14" s="15">
        <f>テーブル13[[#This Row],[列6]]+テーブル13[[#This Row],[列9]]+テーブル13[[#This Row],[列15]]</f>
        <v>0</v>
      </c>
      <c r="D14" s="16">
        <f>テーブル13[[#This Row],[列7]]+テーブル13[[#This Row],[列10]]+テーブル13[[#This Row],[列16]]</f>
        <v>0</v>
      </c>
      <c r="E14" s="16">
        <f>テーブル13[[#This Row],[列8]]+テーブル13[[#This Row],[列11]]+テーブル13[[#This Row],[列17]]</f>
        <v>0</v>
      </c>
      <c r="F14" s="17"/>
      <c r="G14" s="17"/>
      <c r="H14" s="18">
        <f>ROUNDDOWN(テーブル13[[#This Row],[列7]]*2/3,-3)</f>
        <v>0</v>
      </c>
      <c r="I14" s="17"/>
      <c r="J14" s="17"/>
      <c r="K14" s="18">
        <f>ROUNDDOWN(テーブル13[[#This Row],[列10]]*2/3,-3)</f>
        <v>0</v>
      </c>
      <c r="L14" s="17"/>
      <c r="M14" s="17"/>
      <c r="N14" s="19">
        <f>ROUNDDOWN(テーブル13[[#This Row],[列16]]*2/3,-3)</f>
        <v>0</v>
      </c>
      <c r="O14" s="16">
        <f>テーブル13[[#This Row],[列21]]+テーブル13[[#This Row],[列24]]+テーブル13[[#This Row],[列30]]</f>
        <v>0</v>
      </c>
      <c r="P14" s="16">
        <f>テーブル13[[#This Row],[列22]]+テーブル13[[#This Row],[列25]]+テーブル13[[#This Row],[列31]]</f>
        <v>0</v>
      </c>
      <c r="Q14" s="16">
        <f>テーブル13[[#This Row],[列23]]+テーブル13[[#This Row],[列26]]+テーブル13[[#This Row],[列32]]</f>
        <v>0</v>
      </c>
      <c r="R14" s="17"/>
      <c r="S14" s="17"/>
      <c r="T14" s="18">
        <f>ROUNDDOWN(テーブル13[[#This Row],[列22]]*2/3,-3)</f>
        <v>0</v>
      </c>
      <c r="U14" s="17"/>
      <c r="V14" s="17"/>
      <c r="W14" s="18">
        <f>ROUNDDOWN(テーブル13[[#This Row],[列25]]*2/3,-3)</f>
        <v>0</v>
      </c>
      <c r="X14" s="17"/>
      <c r="Y14" s="17"/>
      <c r="Z14" s="18">
        <f>ROUNDDOWN(テーブル13[[#This Row],[列31]]*2/3,-3)</f>
        <v>0</v>
      </c>
      <c r="AA14" s="15"/>
    </row>
    <row r="15" spans="1:27" ht="37.5" customHeight="1">
      <c r="A15" s="24">
        <f t="shared" si="0"/>
        <v>8</v>
      </c>
      <c r="B15" s="25" t="s">
        <v>17</v>
      </c>
      <c r="C15" s="15">
        <f>テーブル13[[#This Row],[列6]]+テーブル13[[#This Row],[列9]]+テーブル13[[#This Row],[列15]]</f>
        <v>0</v>
      </c>
      <c r="D15" s="16">
        <f>テーブル13[[#This Row],[列7]]+テーブル13[[#This Row],[列10]]+テーブル13[[#This Row],[列16]]</f>
        <v>0</v>
      </c>
      <c r="E15" s="16">
        <f>テーブル13[[#This Row],[列8]]+テーブル13[[#This Row],[列11]]+テーブル13[[#This Row],[列17]]</f>
        <v>0</v>
      </c>
      <c r="F15" s="17"/>
      <c r="G15" s="17"/>
      <c r="H15" s="18">
        <f>ROUNDDOWN(テーブル13[[#This Row],[列7]]*2/3,-3)</f>
        <v>0</v>
      </c>
      <c r="I15" s="17"/>
      <c r="J15" s="17"/>
      <c r="K15" s="18">
        <f>ROUNDDOWN(テーブル13[[#This Row],[列10]]*2/3,-3)</f>
        <v>0</v>
      </c>
      <c r="L15" s="17"/>
      <c r="M15" s="17"/>
      <c r="N15" s="19">
        <f>ROUNDDOWN(テーブル13[[#This Row],[列16]]*2/3,-3)</f>
        <v>0</v>
      </c>
      <c r="O15" s="16">
        <f>テーブル13[[#This Row],[列21]]+テーブル13[[#This Row],[列24]]+テーブル13[[#This Row],[列30]]</f>
        <v>0</v>
      </c>
      <c r="P15" s="16">
        <f>テーブル13[[#This Row],[列22]]+テーブル13[[#This Row],[列25]]+テーブル13[[#This Row],[列31]]</f>
        <v>0</v>
      </c>
      <c r="Q15" s="16">
        <f>テーブル13[[#This Row],[列23]]+テーブル13[[#This Row],[列26]]+テーブル13[[#This Row],[列32]]</f>
        <v>0</v>
      </c>
      <c r="R15" s="17"/>
      <c r="S15" s="17"/>
      <c r="T15" s="18">
        <f>ROUNDDOWN(テーブル13[[#This Row],[列22]]*2/3,-3)</f>
        <v>0</v>
      </c>
      <c r="U15" s="17"/>
      <c r="V15" s="17"/>
      <c r="W15" s="18">
        <f>ROUNDDOWN(テーブル13[[#This Row],[列25]]*2/3,-3)</f>
        <v>0</v>
      </c>
      <c r="X15" s="17"/>
      <c r="Y15" s="17"/>
      <c r="Z15" s="18">
        <f>ROUNDDOWN(テーブル13[[#This Row],[列31]]*2/3,-3)</f>
        <v>0</v>
      </c>
      <c r="AA15" s="15"/>
    </row>
    <row r="16" spans="1:27" ht="37.5" customHeight="1">
      <c r="A16" s="24">
        <f t="shared" si="0"/>
        <v>9</v>
      </c>
      <c r="B16" s="25" t="s">
        <v>13</v>
      </c>
      <c r="C16" s="15">
        <f>テーブル13[[#This Row],[列6]]+テーブル13[[#This Row],[列9]]+テーブル13[[#This Row],[列15]]</f>
        <v>0</v>
      </c>
      <c r="D16" s="16">
        <f>テーブル13[[#This Row],[列7]]+テーブル13[[#This Row],[列10]]+テーブル13[[#This Row],[列16]]</f>
        <v>0</v>
      </c>
      <c r="E16" s="16">
        <f>テーブル13[[#This Row],[列8]]+テーブル13[[#This Row],[列11]]+テーブル13[[#This Row],[列17]]</f>
        <v>0</v>
      </c>
      <c r="F16" s="17"/>
      <c r="G16" s="17"/>
      <c r="H16" s="18">
        <f>ROUNDDOWN(テーブル13[[#This Row],[列7]]*2/3,-3)</f>
        <v>0</v>
      </c>
      <c r="I16" s="17"/>
      <c r="J16" s="17"/>
      <c r="K16" s="18">
        <f>ROUNDDOWN(テーブル13[[#This Row],[列10]]*2/3,-3)</f>
        <v>0</v>
      </c>
      <c r="L16" s="17"/>
      <c r="M16" s="17"/>
      <c r="N16" s="19">
        <f>ROUNDDOWN(テーブル13[[#This Row],[列16]]*2/3,-3)</f>
        <v>0</v>
      </c>
      <c r="O16" s="16">
        <f>テーブル13[[#This Row],[列21]]+テーブル13[[#This Row],[列24]]+テーブル13[[#This Row],[列30]]</f>
        <v>0</v>
      </c>
      <c r="P16" s="16">
        <f>テーブル13[[#This Row],[列22]]+テーブル13[[#This Row],[列25]]+テーブル13[[#This Row],[列31]]</f>
        <v>0</v>
      </c>
      <c r="Q16" s="16">
        <f>テーブル13[[#This Row],[列23]]+テーブル13[[#This Row],[列26]]+テーブル13[[#This Row],[列32]]</f>
        <v>0</v>
      </c>
      <c r="R16" s="17"/>
      <c r="S16" s="17"/>
      <c r="T16" s="18">
        <f>ROUNDDOWN(テーブル13[[#This Row],[列22]]*2/3,-3)</f>
        <v>0</v>
      </c>
      <c r="U16" s="17"/>
      <c r="V16" s="17"/>
      <c r="W16" s="18">
        <f>ROUNDDOWN(テーブル13[[#This Row],[列25]]*2/3,-3)</f>
        <v>0</v>
      </c>
      <c r="X16" s="17"/>
      <c r="Y16" s="17"/>
      <c r="Z16" s="18">
        <f>ROUNDDOWN(テーブル13[[#This Row],[列31]]*2/3,-3)</f>
        <v>0</v>
      </c>
      <c r="AA16" s="15"/>
    </row>
    <row r="17" spans="1:27" ht="37.5" customHeight="1">
      <c r="A17" s="24">
        <f t="shared" si="0"/>
        <v>10</v>
      </c>
      <c r="B17" s="26" t="s">
        <v>16</v>
      </c>
      <c r="C17" s="15">
        <f>テーブル13[[#This Row],[列6]]+テーブル13[[#This Row],[列9]]+テーブル13[[#This Row],[列15]]</f>
        <v>0</v>
      </c>
      <c r="D17" s="16">
        <f>テーブル13[[#This Row],[列7]]+テーブル13[[#This Row],[列10]]+テーブル13[[#This Row],[列16]]</f>
        <v>0</v>
      </c>
      <c r="E17" s="16">
        <f>テーブル13[[#This Row],[列8]]+テーブル13[[#This Row],[列11]]+テーブル13[[#This Row],[列17]]</f>
        <v>0</v>
      </c>
      <c r="F17" s="17"/>
      <c r="G17" s="17"/>
      <c r="H17" s="17"/>
      <c r="I17" s="17"/>
      <c r="J17" s="17"/>
      <c r="K17" s="17"/>
      <c r="L17" s="17"/>
      <c r="M17" s="17"/>
      <c r="N17" s="20"/>
      <c r="O17" s="16">
        <f>テーブル13[[#This Row],[列21]]+テーブル13[[#This Row],[列24]]+テーブル13[[#This Row],[列30]]</f>
        <v>0</v>
      </c>
      <c r="P17" s="16">
        <f>テーブル13[[#This Row],[列22]]+テーブル13[[#This Row],[列25]]+テーブル13[[#This Row],[列31]]</f>
        <v>0</v>
      </c>
      <c r="Q17" s="16">
        <f>テーブル13[[#This Row],[列23]]+テーブル13[[#This Row],[列26]]+テーブル13[[#This Row],[列32]]</f>
        <v>0</v>
      </c>
      <c r="R17" s="17"/>
      <c r="S17" s="17"/>
      <c r="T17" s="17"/>
      <c r="U17" s="17"/>
      <c r="V17" s="17"/>
      <c r="W17" s="17"/>
      <c r="X17" s="17"/>
      <c r="Y17" s="17"/>
      <c r="Z17" s="17"/>
      <c r="AA17" s="15"/>
    </row>
    <row r="18" spans="1:27" ht="37.5" customHeight="1">
      <c r="A18" s="14"/>
      <c r="B18" s="13" t="s">
        <v>20</v>
      </c>
      <c r="C18" s="21">
        <f>SUBTOTAL(109,テーブル13[列3])</f>
        <v>0</v>
      </c>
      <c r="D18" s="22">
        <f>SUBTOTAL(109,テーブル13[列4])</f>
        <v>0</v>
      </c>
      <c r="E18" s="22">
        <f>SUBTOTAL(109,テーブル13[列5])</f>
        <v>0</v>
      </c>
      <c r="F18" s="22">
        <f>SUBTOTAL(109,テーブル13[列6])</f>
        <v>0</v>
      </c>
      <c r="G18" s="22">
        <f>SUBTOTAL(109,テーブル13[列7])</f>
        <v>0</v>
      </c>
      <c r="H18" s="22">
        <f>SUBTOTAL(109,テーブル13[列8])</f>
        <v>0</v>
      </c>
      <c r="I18" s="22">
        <f>SUBTOTAL(109,テーブル13[列9])</f>
        <v>0</v>
      </c>
      <c r="J18" s="22">
        <f>SUBTOTAL(109,テーブル13[列10])</f>
        <v>0</v>
      </c>
      <c r="K18" s="22">
        <f>SUBTOTAL(109,テーブル13[列11])</f>
        <v>0</v>
      </c>
      <c r="L18" s="22">
        <f>SUBTOTAL(109,テーブル13[列15])</f>
        <v>0</v>
      </c>
      <c r="M18" s="22">
        <f>SUBTOTAL(109,テーブル13[列16])</f>
        <v>0</v>
      </c>
      <c r="N18" s="23">
        <f>SUBTOTAL(109,テーブル13[列17])</f>
        <v>0</v>
      </c>
      <c r="O18" s="22">
        <f>SUBTOTAL(109,テーブル13[列18])</f>
        <v>0</v>
      </c>
      <c r="P18" s="22">
        <f>SUBTOTAL(109,テーブル13[列19])</f>
        <v>0</v>
      </c>
      <c r="Q18" s="22">
        <f>SUBTOTAL(109,テーブル13[列20])</f>
        <v>0</v>
      </c>
      <c r="R18" s="22">
        <f>SUBTOTAL(109,テーブル13[列21])</f>
        <v>0</v>
      </c>
      <c r="S18" s="22">
        <f>SUBTOTAL(109,テーブル13[列22])</f>
        <v>0</v>
      </c>
      <c r="T18" s="22">
        <f>SUBTOTAL(109,テーブル13[列23])</f>
        <v>0</v>
      </c>
      <c r="U18" s="22">
        <f>SUBTOTAL(109,テーブル13[列24])</f>
        <v>0</v>
      </c>
      <c r="V18" s="22">
        <f>SUBTOTAL(109,テーブル13[列25])</f>
        <v>0</v>
      </c>
      <c r="W18" s="22">
        <f>SUBTOTAL(109,テーブル13[列26])</f>
        <v>0</v>
      </c>
      <c r="X18" s="22">
        <f>SUBTOTAL(109,テーブル13[列30])</f>
        <v>0</v>
      </c>
      <c r="Y18" s="22">
        <f>SUBTOTAL(109,テーブル13[列31])</f>
        <v>0</v>
      </c>
      <c r="Z18" s="22">
        <f>SUBTOTAL(109,テーブル13[列32])</f>
        <v>0</v>
      </c>
      <c r="AA18" s="28"/>
    </row>
    <row r="19" spans="1:27" ht="74.25" customHeight="1">
      <c r="A19" s="33" t="s">
        <v>29</v>
      </c>
      <c r="B19" s="34"/>
      <c r="C19" s="34"/>
      <c r="D19" s="34"/>
      <c r="E19" s="34"/>
      <c r="F19" s="34"/>
      <c r="G19" s="34"/>
      <c r="H19" s="34"/>
      <c r="I19" s="34"/>
      <c r="J19" s="34"/>
      <c r="K19" s="4"/>
      <c r="L19" s="4"/>
      <c r="M19" s="4"/>
      <c r="N19" s="4"/>
      <c r="O19" s="3"/>
      <c r="P19" s="3"/>
      <c r="Q19" s="3"/>
      <c r="R19" s="4"/>
      <c r="S19" s="4"/>
      <c r="T19" s="4"/>
      <c r="U19" s="4"/>
      <c r="V19" s="4"/>
      <c r="W19" s="4"/>
      <c r="X19" s="4"/>
      <c r="Y19" s="4"/>
      <c r="Z19" s="4"/>
      <c r="AA19" s="5"/>
    </row>
    <row r="20" spans="1:27" ht="41.25" customHeight="1">
      <c r="A20" s="54"/>
      <c r="B20" s="5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45" customHeight="1">
      <c r="H21" s="3"/>
      <c r="I21" s="3"/>
      <c r="J21" s="3"/>
      <c r="K21" s="3"/>
      <c r="L21" s="3"/>
      <c r="M21" s="3"/>
      <c r="N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30" customHeight="1"/>
    <row r="23" spans="1:27" ht="17.45" customHeight="1"/>
    <row r="24" spans="1:27" ht="17.45" customHeight="1"/>
    <row r="25" spans="1:27" ht="17.45" customHeight="1"/>
    <row r="26" spans="1:27" ht="17.45" customHeight="1"/>
    <row r="27" spans="1:27" ht="15.95" customHeight="1"/>
    <row r="28" spans="1:27" ht="15.95" customHeight="1"/>
    <row r="29" spans="1:27" ht="15.95" customHeight="1"/>
  </sheetData>
  <protectedRanges>
    <protectedRange sqref="R8:S16 U8:V16 R17:W18" name="範囲2"/>
    <protectedRange sqref="X17:Z18 F8:N18 T8:T16 W8:Z16" name="範囲1"/>
  </protectedRanges>
  <mergeCells count="23">
    <mergeCell ref="A20:B20"/>
    <mergeCell ref="L5:N5"/>
    <mergeCell ref="R5:T5"/>
    <mergeCell ref="U5:W5"/>
    <mergeCell ref="C5:E6"/>
    <mergeCell ref="F6:H6"/>
    <mergeCell ref="I6:K6"/>
    <mergeCell ref="L6:N6"/>
    <mergeCell ref="O5:Q6"/>
    <mergeCell ref="R6:T6"/>
    <mergeCell ref="U6:W6"/>
    <mergeCell ref="X5:Z5"/>
    <mergeCell ref="A19:J19"/>
    <mergeCell ref="A1:B1"/>
    <mergeCell ref="A2:AA2"/>
    <mergeCell ref="A4:A7"/>
    <mergeCell ref="B4:B7"/>
    <mergeCell ref="C4:N4"/>
    <mergeCell ref="O4:Z4"/>
    <mergeCell ref="AA4:AA7"/>
    <mergeCell ref="F5:H5"/>
    <mergeCell ref="I5:K5"/>
    <mergeCell ref="X6:Z6"/>
  </mergeCells>
  <phoneticPr fontId="3"/>
  <pageMargins left="0.86614173228346458" right="0.19685039370078741" top="0.43307086614173229" bottom="0.31496062992125984" header="0.23622047244094491" footer="0.23622047244094491"/>
  <pageSetup paperSize="8" fitToWidth="0" fitToHeight="0" orientation="landscape" r:id="rId1"/>
  <headerFooter alignWithMargins="0">
    <oddHeader>&amp;L様式第4号（付表2）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変更届_付表　変更〇回目</vt:lpstr>
      <vt:lpstr>'変更届_付表　変更〇回目'!Print_Area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Hitachi</dc:creator>
  <cp:lastModifiedBy>藤村 英顕</cp:lastModifiedBy>
  <cp:lastPrinted>2020-09-25T11:26:42Z</cp:lastPrinted>
  <dcterms:created xsi:type="dcterms:W3CDTF">2005-04-22T05:01:21Z</dcterms:created>
  <dcterms:modified xsi:type="dcterms:W3CDTF">2020-09-25T11:26:47Z</dcterms:modified>
</cp:coreProperties>
</file>